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795" windowWidth="13380" windowHeight="846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'Sheet1'!$G$10:$G$11,'Sheet1'!$I$10</definedName>
    <definedName name="solver_cvg" localSheetId="0" hidden="1">0.00000001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'Sheet1'!$G$10</definedName>
    <definedName name="solver_lhs2" localSheetId="0" hidden="1">'Sheet1'!$M$16</definedName>
    <definedName name="solver_lhs3" localSheetId="0" hidden="1">'Sheet1'!$I$10</definedName>
    <definedName name="solver_lhs4" localSheetId="0" hidden="1">'Sheet1'!$I$10</definedName>
    <definedName name="solver_lhs5" localSheetId="0" hidden="1">'Sheet1'!$I$10</definedName>
    <definedName name="solver_lhs6" localSheetId="0" hidden="1">'Sheet1'!$I$10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'Sheet1'!$C$20</definedName>
    <definedName name="solver_pre" localSheetId="0" hidden="1">0.0000000001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hs1" localSheetId="0" hidden="1">0.0001</definedName>
    <definedName name="solver_rhs2" localSheetId="0" hidden="1">-0.3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hs6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1000</definedName>
    <definedName name="solver_tim" localSheetId="0" hidden="1">20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<sst xmlns="http://schemas.openxmlformats.org/spreadsheetml/2006/main" count="22" uniqueCount="22">
  <si>
    <t>R/h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</si>
  <si>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'</t>
    </r>
  </si>
  <si>
    <t>W'</t>
  </si>
  <si>
    <t>angle (°)</t>
  </si>
  <si>
    <t>wedge 1</t>
  </si>
  <si>
    <t>wedge 2</t>
  </si>
  <si>
    <t>Eq. 11</t>
  </si>
  <si>
    <t>Eq. 12</t>
  </si>
  <si>
    <t>Eq. 13</t>
  </si>
  <si>
    <t>Eq. 14</t>
  </si>
  <si>
    <t>µ</t>
  </si>
  <si>
    <t>S</t>
  </si>
  <si>
    <t>inputs</t>
  </si>
  <si>
    <t>outputs</t>
  </si>
  <si>
    <t>Directions:</t>
  </si>
  <si>
    <t>prime denotes slope with respect to normal voltage</t>
  </si>
  <si>
    <t>wedges 1 and 2 do not need to be equal and opposite</t>
  </si>
  <si>
    <t xml:space="preserve">R/h can be estimated with manufacturer reports </t>
  </si>
  <si>
    <t xml:space="preserve">Input AFM data into gray cells </t>
  </si>
  <si>
    <t>residual</t>
  </si>
  <si>
    <t>Use the solver function (data tab; add-in) to iterate output variables until residual is minimized</t>
  </si>
  <si>
    <t>O/h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</si>
</sst>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33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165" fontId="22" fillId="33" borderId="0" xfId="0" applyNumberFormat="1" applyFont="1" applyFill="1" applyAlignment="1">
      <alignment horizontal="center"/>
    </xf>
    <xf numFmtId="165" fontId="33" fillId="0" borderId="0" xfId="0" applyNumberFormat="1" applyFont="1" applyAlignment="1">
      <alignment horizontal="center"/>
    </xf>
    <xf numFmtId="165" fontId="33" fillId="34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4.28125" style="0" bestFit="1" customWidth="1"/>
    <col min="2" max="2" width="10.57421875" style="0" bestFit="1" customWidth="1"/>
    <col min="3" max="3" width="17.8515625" style="0" bestFit="1" customWidth="1"/>
    <col min="5" max="5" width="10.8515625" style="0" customWidth="1"/>
    <col min="6" max="6" width="12.7109375" style="0" bestFit="1" customWidth="1"/>
    <col min="12" max="12" width="9.00390625" style="0" customWidth="1"/>
    <col min="14" max="14" width="11.8515625" style="0" customWidth="1"/>
    <col min="15" max="15" width="11.7109375" style="0" customWidth="1"/>
  </cols>
  <sheetData>
    <row r="1" spans="1:2" ht="15">
      <c r="A1" t="s">
        <v>14</v>
      </c>
      <c r="B1" t="s">
        <v>16</v>
      </c>
    </row>
    <row r="2" ht="15">
      <c r="B2" t="s">
        <v>15</v>
      </c>
    </row>
    <row r="3" ht="15">
      <c r="B3" t="s">
        <v>17</v>
      </c>
    </row>
    <row r="4" ht="15">
      <c r="B4" t="s">
        <v>18</v>
      </c>
    </row>
    <row r="5" ht="15">
      <c r="B5" t="s">
        <v>20</v>
      </c>
    </row>
    <row r="7" spans="1:9" ht="15">
      <c r="A7" s="4"/>
      <c r="B7" s="4"/>
      <c r="C7" s="5" t="s">
        <v>12</v>
      </c>
      <c r="D7" s="4"/>
      <c r="E7" s="4"/>
      <c r="F7" s="4"/>
      <c r="G7" s="4"/>
      <c r="H7" s="5" t="s">
        <v>13</v>
      </c>
      <c r="I7" s="4"/>
    </row>
    <row r="8" spans="1:9" ht="15">
      <c r="A8" s="4"/>
      <c r="B8" s="4"/>
      <c r="C8" s="4"/>
      <c r="D8" s="4"/>
      <c r="E8" s="4"/>
      <c r="F8" s="4"/>
      <c r="G8" s="4"/>
      <c r="H8" s="4"/>
      <c r="I8" s="4"/>
    </row>
    <row r="9" spans="1:11" ht="15">
      <c r="A9" s="4"/>
      <c r="B9" s="4" t="s">
        <v>3</v>
      </c>
      <c r="C9" s="4" t="s">
        <v>1</v>
      </c>
      <c r="D9" s="4" t="s">
        <v>2</v>
      </c>
      <c r="E9" s="4" t="s">
        <v>0</v>
      </c>
      <c r="F9" s="4"/>
      <c r="G9" s="4" t="s">
        <v>10</v>
      </c>
      <c r="H9" s="4" t="s">
        <v>11</v>
      </c>
      <c r="I9" s="4" t="s">
        <v>21</v>
      </c>
      <c r="K9" s="4"/>
    </row>
    <row r="10" spans="1:11" ht="15">
      <c r="A10" s="4" t="s">
        <v>4</v>
      </c>
      <c r="B10" s="11">
        <v>-6.511</v>
      </c>
      <c r="C10" s="11">
        <v>-0.115</v>
      </c>
      <c r="D10" s="11">
        <v>0.037</v>
      </c>
      <c r="E10" s="11">
        <v>0.006</v>
      </c>
      <c r="F10" s="4"/>
      <c r="G10" s="9">
        <v>0.18849376652956032</v>
      </c>
      <c r="H10" s="9">
        <f>((G10/D10)+(G11/D11))/2</f>
        <v>5.096130944314774</v>
      </c>
      <c r="I10" s="9">
        <v>0.47618749322607506</v>
      </c>
      <c r="K10" s="5"/>
    </row>
    <row r="11" spans="1:11" ht="15">
      <c r="A11" s="4" t="s">
        <v>5</v>
      </c>
      <c r="B11" s="11">
        <v>6.334</v>
      </c>
      <c r="C11" s="11">
        <v>-0.07</v>
      </c>
      <c r="D11" s="11">
        <v>0.039</v>
      </c>
      <c r="E11" s="8"/>
      <c r="F11" s="4"/>
      <c r="G11" s="9">
        <v>0.19881559488215098</v>
      </c>
      <c r="H11" s="10"/>
      <c r="I11" s="10"/>
      <c r="K11" s="5"/>
    </row>
    <row r="12" spans="1:9" ht="15">
      <c r="A12" s="4"/>
      <c r="B12" s="4"/>
      <c r="C12" s="4"/>
      <c r="D12" s="4"/>
      <c r="E12" s="4"/>
      <c r="F12" s="4"/>
      <c r="G12" s="4"/>
      <c r="H12" s="4"/>
      <c r="I12" s="4"/>
    </row>
    <row r="13" spans="1:9" ht="15">
      <c r="A13" s="4"/>
      <c r="B13" s="4"/>
      <c r="C13" s="4"/>
      <c r="D13" s="4"/>
      <c r="E13" s="4"/>
      <c r="F13" s="4"/>
      <c r="G13" s="4"/>
      <c r="H13" s="4"/>
      <c r="I13" s="4"/>
    </row>
    <row r="14" spans="1:9" ht="15">
      <c r="A14" s="4"/>
      <c r="B14" s="4"/>
      <c r="C14" s="4"/>
      <c r="D14" s="4"/>
      <c r="E14" s="4"/>
      <c r="F14" s="4"/>
      <c r="G14" s="4"/>
      <c r="H14" s="4"/>
      <c r="I14" s="4"/>
    </row>
    <row r="15" spans="1:9" ht="15">
      <c r="A15" s="4"/>
      <c r="B15" s="4" t="s">
        <v>6</v>
      </c>
      <c r="C15" s="8">
        <f>1/D10*(G10/(COS(B10*PI()/180)^2-G10^2*SIN(B10*PI()/180)^2)*(1-E10*(1-COS(B10*PI()/180))))</f>
        <v>5.16297418563194</v>
      </c>
      <c r="D15" s="4"/>
      <c r="E15" s="4"/>
      <c r="F15" s="4"/>
      <c r="G15" s="4"/>
      <c r="H15" s="4"/>
      <c r="I15" s="4"/>
    </row>
    <row r="16" spans="1:13" ht="15">
      <c r="A16" s="4"/>
      <c r="B16" s="4" t="s">
        <v>7</v>
      </c>
      <c r="C16" s="8">
        <f>1/D11*(G11/(COS(B11*PI()/180)^2-G11^2*SIN(B11*PI()/180)^2)*(1-E10*(1-COS(B11*PI()/180))))</f>
        <v>5.162973673411968</v>
      </c>
      <c r="D16" s="4"/>
      <c r="E16" s="4"/>
      <c r="F16" s="4"/>
      <c r="G16" s="4"/>
      <c r="H16" s="4"/>
      <c r="I16" s="4"/>
      <c r="L16" s="1"/>
      <c r="M16" s="6"/>
    </row>
    <row r="17" spans="1:9" ht="15">
      <c r="A17" s="4"/>
      <c r="B17" s="4" t="s">
        <v>8</v>
      </c>
      <c r="C17" s="8">
        <f>1/C10*((G10^2+1)*SIN(B10*PI()/180)*COS(B10*PI()/180)/(COS(B10*PI()/180)^2-G10^2*SIN(B10*PI()/180)^2)*(1-E10*(1-COS(B10*PI()/180)))-I10-E10*SIN(B10*PI()/180))</f>
        <v>5.162977364258897</v>
      </c>
      <c r="D17" s="4"/>
      <c r="E17" s="4"/>
      <c r="F17" s="4"/>
      <c r="G17" s="4"/>
      <c r="H17" s="4"/>
      <c r="I17" s="4"/>
    </row>
    <row r="18" spans="1:13" ht="15">
      <c r="A18" s="4"/>
      <c r="B18" s="4" t="s">
        <v>9</v>
      </c>
      <c r="C18" s="8">
        <f>1/C11*((G11^2+1)*SIN(B11*PI()/180)*COS(B11*PI()/180)/(COS(B11*PI()/180)^2-G11^2*SIN(B11*PI()/180)^2)*(1-E10*(1-COS(B11*PI()/180)))-I10-E10*SIN(B11*PI()/180))</f>
        <v>5.162972750017211</v>
      </c>
      <c r="D18" s="4"/>
      <c r="E18" s="4"/>
      <c r="F18" s="4"/>
      <c r="G18" s="4"/>
      <c r="H18" s="4"/>
      <c r="I18" s="4"/>
      <c r="M18" s="6"/>
    </row>
    <row r="19" spans="1:13" ht="15">
      <c r="A19" s="4"/>
      <c r="B19" s="4"/>
      <c r="C19" s="8"/>
      <c r="D19" s="4"/>
      <c r="E19" s="4"/>
      <c r="F19" s="4"/>
      <c r="G19" s="4"/>
      <c r="H19" s="4"/>
      <c r="I19" s="4"/>
      <c r="M19" s="7"/>
    </row>
    <row r="20" spans="1:13" ht="15">
      <c r="A20" s="4"/>
      <c r="B20" s="4" t="s">
        <v>19</v>
      </c>
      <c r="C20" s="8">
        <f>STDEV(C15:C18)</f>
        <v>2.004022279471906E-06</v>
      </c>
      <c r="D20" s="4"/>
      <c r="E20" s="4"/>
      <c r="F20" s="4"/>
      <c r="G20" s="4"/>
      <c r="H20" s="4"/>
      <c r="I20" s="4"/>
      <c r="M20" s="7"/>
    </row>
    <row r="28" ht="15">
      <c r="E28" s="2"/>
    </row>
    <row r="29" ht="15">
      <c r="B29" s="3"/>
    </row>
    <row r="31" spans="3:4" ht="15">
      <c r="C31" s="3"/>
      <c r="D31" s="3"/>
    </row>
    <row r="32" spans="3:4" ht="15">
      <c r="C32" s="3"/>
      <c r="D32" s="3"/>
    </row>
    <row r="33" spans="3:4" ht="15">
      <c r="C33" s="3"/>
      <c r="D33" s="3"/>
    </row>
    <row r="34" spans="3:4" ht="15">
      <c r="C34" s="3"/>
      <c r="D34" s="3"/>
    </row>
    <row r="35" spans="3:4" ht="15">
      <c r="C35" s="3"/>
      <c r="D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spans="3:4" ht="15">
      <c r="C39" s="3"/>
      <c r="D39" s="3"/>
    </row>
    <row r="40" spans="3:4" ht="15">
      <c r="C40" s="3"/>
      <c r="D40" s="3"/>
    </row>
    <row r="41" spans="3:4" ht="15">
      <c r="C41" s="3"/>
      <c r="D41" s="3"/>
    </row>
    <row r="42" spans="3:4" ht="15">
      <c r="C42" s="3"/>
      <c r="D42" s="3"/>
    </row>
    <row r="43" spans="3:4" ht="15">
      <c r="C43" s="3"/>
      <c r="D43" s="3"/>
    </row>
    <row r="44" spans="3:4" ht="15">
      <c r="C44" s="3"/>
      <c r="D44" s="3"/>
    </row>
    <row r="45" spans="3:4" ht="15">
      <c r="C45" s="3"/>
      <c r="D45" s="3"/>
    </row>
    <row r="46" spans="3:10" ht="15">
      <c r="C46" s="3"/>
      <c r="D46" s="3"/>
      <c r="J46" s="3"/>
    </row>
    <row r="47" spans="3:11" ht="15">
      <c r="C47" s="3"/>
      <c r="D47" s="3"/>
      <c r="J47" s="3"/>
      <c r="K47" s="3"/>
    </row>
    <row r="48" spans="3:11" ht="15">
      <c r="C48" s="3"/>
      <c r="D48" s="3"/>
      <c r="J48" s="3"/>
      <c r="K48" s="3"/>
    </row>
    <row r="49" spans="3:11" ht="15">
      <c r="C49" s="3"/>
      <c r="D49" s="3"/>
      <c r="J49" s="3"/>
      <c r="K49" s="3"/>
    </row>
    <row r="50" spans="3:11" ht="15">
      <c r="C50" s="3"/>
      <c r="D50" s="3"/>
      <c r="J50" s="3"/>
      <c r="K50" s="3"/>
    </row>
    <row r="51" spans="3:11" ht="15">
      <c r="C51" s="3"/>
      <c r="D51" s="3"/>
      <c r="J51" s="3"/>
      <c r="K51" s="3"/>
    </row>
    <row r="52" spans="3:11" ht="15">
      <c r="C52" s="3"/>
      <c r="D52" s="3"/>
      <c r="J52" s="3"/>
      <c r="K52" s="3"/>
    </row>
    <row r="53" spans="3:4" ht="15">
      <c r="C53" s="3"/>
      <c r="D53" s="3"/>
    </row>
    <row r="55" spans="3:4" ht="15">
      <c r="C55" s="3"/>
      <c r="D55" s="3"/>
    </row>
    <row r="56" spans="3:4" ht="15">
      <c r="C56" s="3"/>
      <c r="D56" s="3"/>
    </row>
    <row r="57" spans="3:4" ht="15">
      <c r="C57" s="3"/>
      <c r="D57" s="3"/>
    </row>
    <row r="58" spans="3:4" ht="15">
      <c r="C58" s="3"/>
      <c r="D58" s="3"/>
    </row>
    <row r="59" spans="3:4" ht="15">
      <c r="C59" s="3"/>
      <c r="D59" s="3"/>
    </row>
    <row r="60" spans="3:4" ht="15">
      <c r="C60" s="3"/>
      <c r="D60" s="3"/>
    </row>
    <row r="61" spans="3:4" ht="15">
      <c r="C61" s="3"/>
      <c r="D61" s="3"/>
    </row>
    <row r="69" spans="3:4" ht="15">
      <c r="C69" s="3"/>
      <c r="D69" s="3"/>
    </row>
    <row r="70" spans="3:4" ht="15">
      <c r="C70" s="3"/>
      <c r="D70" s="3"/>
    </row>
    <row r="71" spans="3:4" ht="15">
      <c r="C71" s="3"/>
      <c r="D71" s="3"/>
    </row>
    <row r="72" spans="3:4" ht="15">
      <c r="C72" s="3"/>
      <c r="D72" s="3"/>
    </row>
    <row r="73" spans="3:4" ht="15">
      <c r="C73" s="3"/>
      <c r="D73" s="3"/>
    </row>
    <row r="74" spans="3:4" ht="15">
      <c r="C74" s="3"/>
      <c r="D74" s="3"/>
    </row>
    <row r="75" spans="3:4" ht="15">
      <c r="C75" s="3"/>
      <c r="D75" s="3"/>
    </row>
    <row r="76" spans="3:4" ht="15">
      <c r="C76" s="3"/>
      <c r="D7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</dc:creator>
  <cp:keywords/>
  <dc:description/>
  <cp:lastModifiedBy>\</cp:lastModifiedBy>
  <dcterms:created xsi:type="dcterms:W3CDTF">2012-09-07T21:30:47Z</dcterms:created>
  <dcterms:modified xsi:type="dcterms:W3CDTF">2013-12-02T22:11:52Z</dcterms:modified>
  <cp:category/>
  <cp:version/>
  <cp:contentType/>
  <cp:contentStatus/>
</cp:coreProperties>
</file>